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MARCO\AVT\SCHEDE BARCHE\SCHEDE BARCA DA METTERE SUL SITO\"/>
    </mc:Choice>
  </mc:AlternateContent>
  <xr:revisionPtr revIDLastSave="0" documentId="13_ncr:1_{46517B24-0362-4875-AC18-C6F82611EBF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G35" i="1" s="1"/>
  <c r="E36" i="1"/>
  <c r="E38" i="1"/>
  <c r="E42" i="1"/>
  <c r="G42" i="1"/>
  <c r="F35" i="1" l="1"/>
  <c r="F39" i="1" s="1"/>
  <c r="F27" i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<sst xmlns="http://schemas.openxmlformats.org/spreadsheetml/2006/main" count="78" uniqueCount="68">
  <si>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</si>
  <si>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</si>
  <si>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</si>
  <si>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</si>
  <si>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</si>
  <si>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</si>
  <si>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</si>
  <si>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</si>
  <si>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</si>
  <si>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</si>
  <si>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</si>
  <si>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</si>
  <si>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</si>
  <si>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</si>
  <si>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</si>
  <si>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</si>
  <si>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</si>
  <si>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</si>
  <si>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</si>
  <si>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</si>
  <si>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</si>
  <si>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</si>
  <si>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</si>
  <si>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</si>
  <si>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</si>
  <si>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</si>
  <si>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</si>
  <si>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</si>
  <si>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</si>
  <si>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</si>
  <si>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</si>
  <si>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</si>
  <si>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</si>
  <si>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</si>
  <si>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</si>
  <si>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</si>
  <si>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</si>
  <si>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</si>
  <si>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</si>
  <si>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</si>
  <si>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</si>
  <si>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</si>
  <si>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</si>
  <si>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</si>
  <si>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</si>
  <si>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</si>
  <si>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</si>
  <si>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</si>
  <si>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</si>
  <si>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</si>
  <si>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</si>
  <si>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</si>
  <si>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</si>
  <si>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</si>
  <si>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</si>
  <si>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</si>
  <si>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</si>
  <si>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</si>
  <si>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</si>
  <si>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</si>
  <si>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2009</t>
  </si>
  <si>
    <t>NONNA ELVIRA</t>
  </si>
  <si>
    <t>AUTOCOSTRIZIONE MASSIMO SCARPA (DISEGNO DI SCHIAVON)</t>
  </si>
  <si>
    <t>ANTONELLA BALLARIN</t>
  </si>
  <si>
    <t>MASSIMO SCARPA</t>
  </si>
  <si>
    <t>MASSIMO SCARPA dal 2022 ( 2° paron Antonella Ballarin / 1° paron Massimo Scarpa)</t>
  </si>
  <si>
    <t>RISTAZZATA NEL 2023 / PESO BARCA INIZIALE 380</t>
  </si>
  <si>
    <t>BARCA APPENSANTITA CON NUOVI PAGLIOLI NEL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</si>
</sst>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A6" zoomScale="70" zoomScaleNormal="70" workbookViewId="0">
      <selection activeCell="E55" sqref="E55:G55"/>
    </sheetView>
  </sheetViews>
  <sheetFormatPr defaultColWidth="8.6640625" defaultRowHeight="12.75" customHeight="1" x14ac:dyDescent="0.25"/>
  <cols>
    <col min="1" max="1" width="4.33203125" customWidth="1"/>
    <col min="2" max="2" width="42.33203125" customWidth="1"/>
    <col min="3" max="4" width="8.6640625" customWidth="1"/>
    <col min="5" max="5" width="10.33203125" customWidth="1"/>
    <col min="6" max="6" width="24.5546875" customWidth="1"/>
    <col min="7" max="7" width="25.88671875" customWidth="1"/>
    <col min="8" max="8" width="10.33203125" customWidth="1"/>
  </cols>
  <sheetData>
    <row r="1" spans="1:7" ht="39.9" customHeight="1" thickBot="1" x14ac:dyDescent="0.3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35">
      <c r="A2" s="2"/>
      <c r="B2" s="41" t="s">
        <v>13</v>
      </c>
      <c r="C2" s="99"/>
      <c r="D2" s="100"/>
      <c r="E2" s="101"/>
      <c r="F2" s="42" t="s">
        <v>50</v>
      </c>
      <c r="G2" s="61">
        <v>320</v>
      </c>
    </row>
    <row r="3" spans="1:7" ht="18" customHeight="1" thickBot="1" x14ac:dyDescent="0.3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 t="s">
        <v>60</v>
      </c>
    </row>
    <row r="4" spans="1:7" ht="18" customHeight="1" thickBot="1" x14ac:dyDescent="0.35">
      <c r="A4" s="2"/>
      <c r="B4" s="43" t="s">
        <v>14</v>
      </c>
      <c r="C4" s="104" t="s">
        <v>61</v>
      </c>
      <c r="D4" s="105"/>
      <c r="E4" s="105"/>
      <c r="F4" s="105"/>
      <c r="G4" s="106"/>
    </row>
    <row r="5" spans="1:7" ht="18" customHeight="1" thickBot="1" x14ac:dyDescent="0.35">
      <c r="A5" s="2"/>
      <c r="B5" s="43" t="s">
        <v>28</v>
      </c>
      <c r="C5" s="107" t="s">
        <v>62</v>
      </c>
      <c r="D5" s="108"/>
      <c r="E5" s="108"/>
      <c r="F5" s="108"/>
      <c r="G5" s="109"/>
    </row>
    <row r="6" spans="1:7" ht="18" customHeight="1" thickBot="1" x14ac:dyDescent="0.35">
      <c r="A6" s="2"/>
      <c r="B6" s="43" t="s">
        <v>29</v>
      </c>
      <c r="C6" s="117" t="s">
        <v>65</v>
      </c>
      <c r="D6" s="118"/>
      <c r="E6" s="118"/>
      <c r="F6" s="118"/>
      <c r="G6" s="119"/>
    </row>
    <row r="7" spans="1:7" ht="18" customHeight="1" thickBot="1" x14ac:dyDescent="0.3">
      <c r="A7" s="2"/>
      <c r="B7" s="45" t="s">
        <v>54</v>
      </c>
      <c r="C7" s="124" t="s">
        <v>63</v>
      </c>
      <c r="D7" s="125"/>
      <c r="E7" s="125"/>
      <c r="F7" s="125"/>
      <c r="G7" s="126"/>
    </row>
    <row r="8" spans="1:7" ht="18" customHeight="1" x14ac:dyDescent="0.3">
      <c r="A8" s="2"/>
      <c r="B8" s="32"/>
      <c r="C8" s="10"/>
      <c r="D8" s="9"/>
      <c r="E8" s="9"/>
      <c r="F8" s="9"/>
      <c r="G8" s="2"/>
    </row>
    <row r="9" spans="1:7" ht="16.2" x14ac:dyDescent="0.3">
      <c r="A9" s="2"/>
      <c r="B9" s="13"/>
      <c r="C9" s="14"/>
      <c r="D9" s="14"/>
      <c r="E9" s="14"/>
      <c r="F9" s="14"/>
      <c r="G9" s="5"/>
    </row>
    <row r="10" spans="1:7" ht="18" thickBot="1" x14ac:dyDescent="0.35">
      <c r="A10" s="2"/>
      <c r="B10" s="3" t="s">
        <v>1</v>
      </c>
      <c r="C10" s="12"/>
      <c r="F10" s="4" t="s">
        <v>8</v>
      </c>
      <c r="G10" s="5"/>
    </row>
    <row r="11" spans="1:7" ht="26.4" thickBot="1" x14ac:dyDescent="0.3">
      <c r="A11" s="2"/>
      <c r="B11" s="51" t="s">
        <v>10</v>
      </c>
      <c r="C11" s="63">
        <v>401</v>
      </c>
      <c r="D11" s="9"/>
      <c r="F11" s="39" t="s">
        <v>56</v>
      </c>
      <c r="G11" s="5"/>
    </row>
    <row r="12" spans="1:7" ht="16.2" x14ac:dyDescent="0.3">
      <c r="A12" s="2"/>
      <c r="B12" s="16"/>
      <c r="C12" s="9"/>
      <c r="G12" s="5"/>
    </row>
    <row r="13" spans="1:7" ht="16.8" thickBot="1" x14ac:dyDescent="0.35">
      <c r="A13" s="2"/>
      <c r="B13" s="3" t="s">
        <v>34</v>
      </c>
      <c r="C13" s="12"/>
      <c r="F13" s="9"/>
      <c r="G13" s="25"/>
    </row>
    <row r="14" spans="1:7" ht="15" customHeight="1" thickBot="1" x14ac:dyDescent="0.3">
      <c r="A14" s="2"/>
      <c r="B14" s="46" t="s">
        <v>43</v>
      </c>
      <c r="C14" s="64">
        <v>6.54</v>
      </c>
      <c r="D14" s="9"/>
      <c r="E14" s="9"/>
      <c r="F14" s="120" t="s">
        <v>35</v>
      </c>
      <c r="G14" s="122" t="s">
        <v>12</v>
      </c>
    </row>
    <row r="15" spans="1:7" ht="15" customHeight="1" thickBot="1" x14ac:dyDescent="0.3">
      <c r="A15" s="2"/>
      <c r="B15" s="47" t="s">
        <v>23</v>
      </c>
      <c r="C15" s="65">
        <v>1.52</v>
      </c>
      <c r="D15" s="9"/>
      <c r="F15" s="121"/>
      <c r="G15" s="123"/>
    </row>
    <row r="16" spans="1:7" ht="39" thickBot="1" x14ac:dyDescent="0.3">
      <c r="A16" s="2"/>
      <c r="B16" s="48" t="s">
        <v>42</v>
      </c>
      <c r="C16" s="66">
        <v>5.19</v>
      </c>
      <c r="D16" s="9"/>
      <c r="F16" s="121"/>
      <c r="G16" s="123"/>
    </row>
    <row r="17" spans="1:7" ht="26.4" thickBot="1" x14ac:dyDescent="0.3">
      <c r="A17" s="2"/>
      <c r="B17" s="49" t="s">
        <v>20</v>
      </c>
      <c r="C17" s="65">
        <v>5.24</v>
      </c>
      <c r="D17" s="9"/>
      <c r="E17" s="9"/>
      <c r="F17" s="110">
        <f>SUM((C16*C18))*C20</f>
        <v>18.9954</v>
      </c>
      <c r="G17" s="112">
        <f>SUM((F31/3))</f>
        <v>5.7565393251729091</v>
      </c>
    </row>
    <row r="18" spans="1:7" ht="15" customHeight="1" thickBot="1" x14ac:dyDescent="0.3">
      <c r="A18" s="2"/>
      <c r="B18" s="47" t="s">
        <v>25</v>
      </c>
      <c r="C18" s="64">
        <v>1.22</v>
      </c>
      <c r="D18" s="9"/>
      <c r="F18" s="111"/>
      <c r="G18" s="113"/>
    </row>
    <row r="19" spans="1:7" ht="15" customHeight="1" thickBot="1" x14ac:dyDescent="0.3">
      <c r="A19" s="2"/>
      <c r="B19" s="50" t="s">
        <v>11</v>
      </c>
      <c r="C19" s="65">
        <v>3.1</v>
      </c>
      <c r="D19" s="9"/>
      <c r="F19" s="111"/>
      <c r="G19" s="114"/>
    </row>
    <row r="20" spans="1:7" ht="15" customHeight="1" thickBot="1" x14ac:dyDescent="0.3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1" t="s">
        <v>45</v>
      </c>
      <c r="G20" s="92"/>
    </row>
    <row r="21" spans="1:7" ht="15" customHeight="1" thickBot="1" x14ac:dyDescent="0.3">
      <c r="A21" s="2"/>
      <c r="B21" s="50" t="s">
        <v>37</v>
      </c>
      <c r="C21" s="65">
        <v>0.52</v>
      </c>
      <c r="D21" s="9"/>
      <c r="E21" s="9"/>
      <c r="F21" s="115">
        <f>SUM(((F17*3)/100))+F17</f>
        <v>19.565262000000001</v>
      </c>
      <c r="G21" s="116"/>
    </row>
    <row r="22" spans="1:7" ht="15" customHeight="1" x14ac:dyDescent="0.25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1" t="s">
        <v>44</v>
      </c>
      <c r="G22" s="92"/>
    </row>
    <row r="23" spans="1:7" ht="15" customHeight="1" x14ac:dyDescent="0.25">
      <c r="A23" s="2"/>
      <c r="B23" s="23"/>
      <c r="F23" s="93">
        <f>C11*C22</f>
        <v>17.363299999999999</v>
      </c>
      <c r="G23" s="94"/>
    </row>
    <row r="24" spans="1:7" ht="12.75" customHeight="1" x14ac:dyDescent="0.25">
      <c r="A24" s="2"/>
      <c r="B24" s="6"/>
      <c r="F24" s="24"/>
      <c r="G24" s="2"/>
    </row>
    <row r="25" spans="1:7" ht="16.8" thickBot="1" x14ac:dyDescent="0.35">
      <c r="A25" s="2"/>
      <c r="B25" s="3" t="s">
        <v>21</v>
      </c>
      <c r="C25" s="12"/>
      <c r="D25" s="55">
        <f>(C26+C28+C29)/2</f>
        <v>8.6150000000000002</v>
      </c>
      <c r="E25" s="56">
        <f>SUM(((C26+C28)+C29))/2</f>
        <v>8.6150000000000002</v>
      </c>
      <c r="F25" s="9"/>
      <c r="G25" s="26"/>
    </row>
    <row r="26" spans="1:7" ht="15" customHeight="1" thickBot="1" x14ac:dyDescent="0.3">
      <c r="A26" s="2"/>
      <c r="B26" s="52" t="s">
        <v>32</v>
      </c>
      <c r="C26" s="67">
        <v>5.73</v>
      </c>
      <c r="D26" s="57">
        <f>(C27+C29+C30)/2</f>
        <v>5.42</v>
      </c>
      <c r="E26" s="56">
        <f>SUM(((C27+C30)+C29))/2</f>
        <v>5.42</v>
      </c>
      <c r="F26" s="30" t="s">
        <v>0</v>
      </c>
      <c r="G26" s="31" t="s">
        <v>2</v>
      </c>
    </row>
    <row r="27" spans="1:7" ht="15" customHeight="1" thickBot="1" x14ac:dyDescent="0.3">
      <c r="A27" s="2"/>
      <c r="B27" s="53" t="s">
        <v>17</v>
      </c>
      <c r="C27" s="67">
        <v>4.2</v>
      </c>
      <c r="D27" s="57">
        <f>(C26+C30+C31)/2</f>
        <v>7.3000000000000007</v>
      </c>
      <c r="E27" s="58">
        <f>SUM(((C31+C26)+C30))/2</f>
        <v>7.3</v>
      </c>
      <c r="F27" s="133">
        <f>SQRT((((E25*(E25-C26))*(E25-C28))*(E25-C29)))+SQRT((((E26*(E26-C27))*(E26-C30))*(E26-C29)))</f>
        <v>17.247876069835534</v>
      </c>
      <c r="G27" s="137">
        <f>SQRT((((E27*(E27-C26))*(E27-C30))*(E27-C31)))+SQRT((((E28*(E28-C27))*(E28-C31))*(E28-C28)))</f>
        <v>17.291359881201924</v>
      </c>
    </row>
    <row r="28" spans="1:7" ht="15" customHeight="1" thickBot="1" x14ac:dyDescent="0.3">
      <c r="A28" s="2"/>
      <c r="B28" s="50" t="s">
        <v>3</v>
      </c>
      <c r="C28" s="67">
        <v>6.64</v>
      </c>
      <c r="D28" s="57">
        <f>(C27+C28+C31)/2</f>
        <v>8.9649999999999999</v>
      </c>
      <c r="E28" s="58">
        <f>SUM(((C28+C27)+C31))/2</f>
        <v>8.9649999999999999</v>
      </c>
      <c r="F28" s="121"/>
      <c r="G28" s="123"/>
    </row>
    <row r="29" spans="1:7" ht="15" customHeight="1" thickBot="1" x14ac:dyDescent="0.3">
      <c r="A29" s="2"/>
      <c r="B29" s="50" t="s">
        <v>52</v>
      </c>
      <c r="C29" s="67">
        <v>4.8600000000000003</v>
      </c>
      <c r="D29" s="59"/>
      <c r="E29" s="58"/>
      <c r="F29" s="121"/>
      <c r="G29" s="138"/>
    </row>
    <row r="30" spans="1:7" ht="15" customHeight="1" thickBot="1" x14ac:dyDescent="0.3">
      <c r="A30" s="2"/>
      <c r="B30" s="50" t="s">
        <v>27</v>
      </c>
      <c r="C30" s="67">
        <v>1.78</v>
      </c>
      <c r="D30" s="59"/>
      <c r="E30" s="59"/>
      <c r="F30" s="139" t="s">
        <v>30</v>
      </c>
      <c r="G30" s="140"/>
    </row>
    <row r="31" spans="1:7" ht="15" customHeight="1" thickBot="1" x14ac:dyDescent="0.35">
      <c r="A31" s="2"/>
      <c r="B31" s="50" t="s">
        <v>53</v>
      </c>
      <c r="C31" s="67">
        <v>7.09</v>
      </c>
      <c r="D31" s="60"/>
      <c r="E31" s="59"/>
      <c r="F31" s="141">
        <f>SUM((F27+G27))/2</f>
        <v>17.269617975518727</v>
      </c>
      <c r="G31" s="140"/>
    </row>
    <row r="32" spans="1:7" ht="13.2" x14ac:dyDescent="0.25">
      <c r="A32" s="2"/>
      <c r="B32" s="6"/>
      <c r="C32" s="9"/>
      <c r="D32" s="60"/>
      <c r="E32" s="60"/>
      <c r="F32" s="9"/>
      <c r="G32" s="5"/>
    </row>
    <row r="33" spans="1:7" ht="16.8" thickBot="1" x14ac:dyDescent="0.3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3">
      <c r="A34" s="2"/>
      <c r="B34" s="52" t="s">
        <v>32</v>
      </c>
      <c r="C34" s="68">
        <v>0</v>
      </c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3">
      <c r="A35" s="2"/>
      <c r="B35" s="50" t="s">
        <v>17</v>
      </c>
      <c r="C35" s="68">
        <v>0</v>
      </c>
      <c r="D35" s="59"/>
      <c r="E35" s="58">
        <f>SUM(((C34+C39)+C38))/2</f>
        <v>0</v>
      </c>
      <c r="F35" s="142">
        <f>SQRT((((E33*(E33-C34))*(E33-C36))*(E33-C37)))+SQRT((((E34*(E34-C35))*(E34-C38))*(E34-C37)))</f>
        <v>0</v>
      </c>
      <c r="G35" s="143">
        <f>SQRT((((E35*(E35-C34))*(E35-C38))*(E35-C39)))+SQRT((((E36*(E36-C35))*(E36-C39))*(E36-C36)))</f>
        <v>0</v>
      </c>
    </row>
    <row r="36" spans="1:7" ht="15" customHeight="1" thickBot="1" x14ac:dyDescent="0.3">
      <c r="A36" s="2"/>
      <c r="B36" s="50" t="s">
        <v>3</v>
      </c>
      <c r="C36" s="68">
        <v>0</v>
      </c>
      <c r="D36" s="59"/>
      <c r="E36" s="56">
        <f>SUM(((C35+C39)+C36))/2</f>
        <v>0</v>
      </c>
      <c r="F36" s="121"/>
      <c r="G36" s="123"/>
    </row>
    <row r="37" spans="1:7" ht="15" customHeight="1" thickBot="1" x14ac:dyDescent="0.3">
      <c r="A37" s="2"/>
      <c r="B37" s="50" t="s">
        <v>52</v>
      </c>
      <c r="C37" s="68">
        <v>0</v>
      </c>
      <c r="D37" s="59"/>
      <c r="E37" s="58"/>
      <c r="F37" s="121"/>
      <c r="G37" s="138"/>
    </row>
    <row r="38" spans="1:7" ht="15" customHeight="1" thickBot="1" x14ac:dyDescent="0.3">
      <c r="A38" s="2"/>
      <c r="B38" s="50" t="s">
        <v>27</v>
      </c>
      <c r="C38" s="68">
        <v>0</v>
      </c>
      <c r="D38" s="9"/>
      <c r="E38" s="7">
        <f>SUM(((C39+C35)+C36))/2</f>
        <v>0</v>
      </c>
      <c r="F38" s="144" t="s">
        <v>40</v>
      </c>
      <c r="G38" s="92"/>
    </row>
    <row r="39" spans="1:7" ht="15" customHeight="1" thickBot="1" x14ac:dyDescent="0.35">
      <c r="A39" s="2"/>
      <c r="B39" s="50" t="s">
        <v>53</v>
      </c>
      <c r="C39" s="68">
        <v>0</v>
      </c>
      <c r="D39" s="9"/>
      <c r="E39" s="9"/>
      <c r="F39" s="145">
        <f>SUM((F35+G35))/2</f>
        <v>0</v>
      </c>
      <c r="G39" s="140"/>
    </row>
    <row r="40" spans="1:7" ht="13.2" x14ac:dyDescent="0.25">
      <c r="A40" s="2"/>
      <c r="B40" s="8"/>
      <c r="C40" s="1"/>
      <c r="D40" s="1"/>
      <c r="F40" s="9"/>
      <c r="G40" s="5"/>
    </row>
    <row r="41" spans="1:7" ht="16.8" thickBot="1" x14ac:dyDescent="0.3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6.01</v>
      </c>
      <c r="F41" s="33" t="s">
        <v>24</v>
      </c>
      <c r="G41" s="34" t="s">
        <v>15</v>
      </c>
    </row>
    <row r="42" spans="1:7" ht="15" customHeight="1" thickBot="1" x14ac:dyDescent="0.3">
      <c r="A42" s="2"/>
      <c r="B42" s="52" t="s">
        <v>6</v>
      </c>
      <c r="C42" s="69">
        <v>5.15</v>
      </c>
      <c r="D42" s="67"/>
      <c r="E42" s="22">
        <f>SUM(((D42+D43)+D44))/2</f>
        <v>0</v>
      </c>
      <c r="F42" s="127">
        <f>SQRT((((E41*(E41-C42))*(E41-C43))*(E41-C44)))</f>
        <v>5.7063280662786973</v>
      </c>
      <c r="G42" s="130">
        <f>SQRT((((E42*(E42-D42))*(E42-D43))*(E42-D44)))</f>
        <v>0</v>
      </c>
    </row>
    <row r="43" spans="1:7" ht="15" customHeight="1" thickBot="1" x14ac:dyDescent="0.3">
      <c r="A43" s="2"/>
      <c r="B43" s="50" t="s">
        <v>26</v>
      </c>
      <c r="C43" s="69">
        <v>2.86</v>
      </c>
      <c r="D43" s="67"/>
      <c r="E43" s="9"/>
      <c r="F43" s="128"/>
      <c r="G43" s="131"/>
    </row>
    <row r="44" spans="1:7" ht="15" customHeight="1" thickBot="1" x14ac:dyDescent="0.3">
      <c r="A44" s="2"/>
      <c r="B44" s="50" t="s">
        <v>4</v>
      </c>
      <c r="C44" s="69">
        <v>4.01</v>
      </c>
      <c r="D44" s="67"/>
      <c r="E44" s="9"/>
      <c r="F44" s="129"/>
      <c r="G44" s="132"/>
    </row>
    <row r="45" spans="1:7" ht="13.2" x14ac:dyDescent="0.25">
      <c r="A45" s="2"/>
      <c r="B45" s="29"/>
      <c r="C45" s="9"/>
      <c r="D45" s="9"/>
      <c r="F45" s="9"/>
      <c r="G45" s="5"/>
    </row>
    <row r="46" spans="1:7" ht="17.399999999999999" x14ac:dyDescent="0.3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VERDE</v>
      </c>
      <c r="G46" s="28"/>
    </row>
    <row r="47" spans="1:7" ht="12.75" customHeight="1" x14ac:dyDescent="0.25">
      <c r="A47" s="2"/>
      <c r="B47" s="29"/>
      <c r="F47" s="9"/>
      <c r="G47" s="5"/>
    </row>
    <row r="48" spans="1:7" ht="12.75" customHeight="1" x14ac:dyDescent="0.25">
      <c r="A48" s="2"/>
      <c r="B48" s="8"/>
      <c r="E48" s="9"/>
      <c r="F48" s="9"/>
      <c r="G48" s="5"/>
    </row>
    <row r="49" spans="1:7" ht="16.2" x14ac:dyDescent="0.3">
      <c r="A49" s="2"/>
      <c r="B49" s="3" t="s">
        <v>47</v>
      </c>
      <c r="C49" s="12"/>
      <c r="D49" s="9"/>
      <c r="E49" s="134" t="s">
        <v>38</v>
      </c>
      <c r="F49" s="135"/>
      <c r="G49" s="136"/>
    </row>
    <row r="50" spans="1:7" ht="15" customHeight="1" x14ac:dyDescent="0.3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5">
      <c r="A51" s="2"/>
      <c r="B51" s="17" t="s">
        <v>33</v>
      </c>
      <c r="C51" s="36">
        <v>3.1</v>
      </c>
      <c r="D51" s="9"/>
      <c r="E51" s="79" t="s">
        <v>64</v>
      </c>
      <c r="F51" s="80"/>
      <c r="G51" s="81"/>
    </row>
    <row r="52" spans="1:7" ht="15" customHeight="1" x14ac:dyDescent="0.3">
      <c r="A52" s="2"/>
      <c r="B52" s="17" t="s">
        <v>16</v>
      </c>
      <c r="C52" s="36">
        <v>3.25</v>
      </c>
      <c r="D52" s="10"/>
      <c r="E52" s="82" t="s">
        <v>66</v>
      </c>
      <c r="F52" s="83"/>
      <c r="G52" s="84"/>
    </row>
    <row r="53" spans="1:7" ht="15" customHeight="1" x14ac:dyDescent="0.25">
      <c r="A53" s="9"/>
      <c r="B53" s="19"/>
      <c r="C53" s="20"/>
      <c r="D53" s="10"/>
      <c r="E53" s="85" t="s">
        <v>67</v>
      </c>
      <c r="F53" s="86"/>
      <c r="G53" s="87"/>
    </row>
    <row r="54" spans="1:7" ht="16.2" x14ac:dyDescent="0.3">
      <c r="B54" s="3" t="s">
        <v>48</v>
      </c>
      <c r="C54" s="12"/>
      <c r="E54" s="88"/>
      <c r="F54" s="89"/>
      <c r="G54" s="90"/>
    </row>
    <row r="55" spans="1:7" ht="15" customHeight="1" x14ac:dyDescent="0.25">
      <c r="B55" s="18" t="s">
        <v>5</v>
      </c>
      <c r="C55" s="37">
        <v>4.3299999999999998E-2</v>
      </c>
      <c r="E55" s="88"/>
      <c r="F55" s="89"/>
      <c r="G55" s="90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Rp3VBz9hM1rfQFINSyqw4asyJdn0VOhaTN8Wtf1MfcuG6p7MNNOVO2SOKFGkDPQoRyIvmb0mHoczhXsO8LPTZw==" saltValue="84iNogHSoMjWeDKhOpMNfA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3.2" x14ac:dyDescent="0.25"/>
  <sheetData>
    <row r="1" spans="1:1" x14ac:dyDescent="0.25">
      <c r="A1" t="s">
        <v>55</v>
      </c>
    </row>
    <row r="2" spans="1:1" x14ac:dyDescent="0.25">
      <c r="A2" t="s">
        <v>59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xo394</cp:lastModifiedBy>
  <cp:lastPrinted>2012-04-21T22:25:39Z</cp:lastPrinted>
  <dcterms:created xsi:type="dcterms:W3CDTF">2012-02-29T09:32:38Z</dcterms:created>
  <dcterms:modified xsi:type="dcterms:W3CDTF">2023-12-10T15:04:39Z</dcterms:modified>
</cp:coreProperties>
</file>